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51" sheetId="3" r:id="rId3"/>
  </sheets>
  <definedNames/>
  <calcPr/>
  <webPublishing/>
</workbook>
</file>

<file path=xl/sharedStrings.xml><?xml version="1.0" encoding="utf-8"?>
<sst xmlns="http://schemas.openxmlformats.org/spreadsheetml/2006/main" count="1002" uniqueCount="339">
  <si>
    <t>ASPE10</t>
  </si>
  <si>
    <t>S</t>
  </si>
  <si>
    <t>Firma: ÚDRŽBA SILNIC Královéhradeckého kraje a.s.</t>
  </si>
  <si>
    <t>Soupis prací objektu</t>
  </si>
  <si>
    <t xml:space="preserve">Stavba: </t>
  </si>
  <si>
    <t>33178</t>
  </si>
  <si>
    <t>III/32523 TŘEBNOUŠEVES - RAŠÍN_31032021_neoceněný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</si>
  <si>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</si>
  <si>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</si>
  <si>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</si>
  <si>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</si>
  <si>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</si>
  <si>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</si>
  <si>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</si>
  <si>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</si>
  <si>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</si>
  <si>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</si>
  <si>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</si>
  <si>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</si>
  <si>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</si>
  <si>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</si>
  <si>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</si>
  <si>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</si>
  <si>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</si>
  <si>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</si>
  <si>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</si>
  <si>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</si>
  <si>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</si>
  <si>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</si>
  <si>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</si>
  <si>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</si>
  <si>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</si>
  <si>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</si>
  <si>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</si>
  <si>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</si>
  <si>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</si>
  <si>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</si>
  <si>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</si>
  <si>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</si>
  <si>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</si>
  <si>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</si>
  <si>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požadavků BOZP na staveništi vč. provizorních lávek a nájezdů, apod. Zajištění a vyřízení pracovních míst nebo uzavírky a objízdné trasy.     
 Trasy pro pěší v souhladu s vyhl. č. 398/2009 Sb., o obecných technických požadavcích zabezpečujících bezbariérové užívání staveb.      
 Po dobu realizace stavby zajištěn přístup k objektům pro požární techniku, policie, záchranné služby.  
Délka SO 101 = 1676,29 m,   
Pevná cena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</si>
  <si>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</si>
  <si>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</si>
  <si>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</si>
  <si>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</si>
  <si>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</si>
  <si>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SO 101 = 1676,29 m,   
Pevná cena</t>
  </si>
  <si>
    <t>02911</t>
  </si>
  <si>
    <t>OSTATNÍ POŽADAVKY - GEODETICKÉ ZAMĚŘENÍ</t>
  </si>
  <si>
    <t>Zaměření skutečného provedení stavby vč. digitální podoby (3x CD).  
Délka SO 101 = 1676,29 m,   
Pevná cena</t>
  </si>
  <si>
    <t>zahrnuje veškeré náklady spojené s objednatelem požadovanými pracemi</t>
  </si>
  <si>
    <t>Zaměření vrstev pro určení kubatur sanací a pro určení kubatur konstrukčních vrstev a celkových plošných a délkových výměr.  
Délka SO 101 = 1676,29 m,   
Pevná cena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</si>
  <si>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</si>
  <si>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</si>
  <si>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
Délka SO 101 = 1676,29 m,   
Pevná cena  
Zadavatel poskytne zhotoviteli dokumentaci v uzavřeném formátu *.pdf.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</si>
  <si>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</si>
  <si>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</si>
  <si>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
Délka SO 101 = 1676,29 m,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</si>
  <si>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</si>
  <si>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</si>
  <si>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</si>
  <si>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</si>
  <si>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</si>
  <si>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  
Délka SO 101 = 1676,29 m,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</si>
  <si>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</si>
  <si>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</si>
  <si>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Oprava silnice - extravilán km 0,240 00 - 1,916</t>
  </si>
  <si>
    <t>014102</t>
  </si>
  <si>
    <t>POPLATKY ZA SKLÁDKU</t>
  </si>
  <si>
    <t>T</t>
  </si>
  <si>
    <t>Zemina.  
Předpoklad 2t/m3.</t>
  </si>
  <si>
    <t>pol. č. 12373: (1645,96+503,31)*2=4 298,540 [A] 
pol. č. 12931: (1676,29*2*0,25*2)*2=3 352,580 [B] 
pol. č. 12920: (1676,29*0,5*2*0,1)*2=335,258 [C] 
Celkem: A+B+C=7 986,378 [D]</t>
  </si>
  <si>
    <t>zahrnuje veškeré poplatky provozovateli skládky související s uložením odpadu na skládce.</t>
  </si>
  <si>
    <t>Kámen   
Předpoklad 1,9t/m3.</t>
  </si>
  <si>
    <t>pol. č. 11332: (25,215+1106,351)*1,9=2 149,975 [A]</t>
  </si>
  <si>
    <t>Beton  
Předpoklad 2,3t/m3.</t>
  </si>
  <si>
    <t>DN300: 23*0,139*2,3=7,353 [A] 
DN400: 21,3*0,157*2,3=7,691 [B] 
DN600: 7,5*0,220*2,3=3,795 [C] 
horská vpust: 1,296*2,3=2,981 [D] 
Celkem: A+B+C+D=21,820 [E]</t>
  </si>
  <si>
    <t>Zemní práce</t>
  </si>
  <si>
    <t>11242</t>
  </si>
  <si>
    <t>ÚPRAVA STROMŮ D DO 0,9M ŘEZEM VĚTVÍ</t>
  </si>
  <si>
    <t>Prořez průjezdného profilu.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</si>
  <si>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</si>
  <si>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11332</t>
  </si>
  <si>
    <t>ODSTRANĚNÍ PODKLADŮ ZPEVNĚNÝCH PLOCH Z KAMENIVA NESTMELENÉHO</t>
  </si>
  <si>
    <t>M3</t>
  </si>
  <si>
    <t>Odstranění podkladních vrstev v místě nových propustků včetně odvozu bez ohledu na vzdálenost.   
Plochy odečteny z vzorového řezu   
Bude čerpáno dle skutečnosti se souhlasem TDI</t>
  </si>
  <si>
    <t>km 0,353 80: 6,16*6,48*0,32=12,773 [A] 
km 1,350 80: 6,00*6,48*0,32=12,442 [B] 
Celkem: A+B=25,215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</si>
  <si>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</si>
  <si>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podkladních vrstev v místě sanací krajnic.   
Uvažováno 60% délky úseku v šířce 1 m.   
Plochy odečteny z vzorového řezu   
Bude čerpáno dle skutečnosti se souhlasem TDI</t>
  </si>
  <si>
    <t>0,55*2*1676,29*0,6=1 106,351 [A]</t>
  </si>
  <si>
    <t>11372</t>
  </si>
  <si>
    <t>FRÉZOVÁNÍ ZPEVNĚNÝCH PLOCH ASFALTOVÝCH</t>
  </si>
  <si>
    <t>Frézování vozovky, včetně odvozu na skládku bez ohledu na vzdálenost.  
Zhotovitel v ceně zohlední možnost zpětného využití vyfrézovaného materiálu na stavbě.</t>
  </si>
  <si>
    <t>Plošné frézování tl. 0,02m v celé délce úseku: 1676,29*5*0,02=167,629 [A] 
Frézování tl. 0,08m v místě sanace: 1,15*0,08*2*1676,29*0,6=185,062 [B] 
Frézování tl. 0,02m v místě sjezdu: (65,6+74,5)*0,02=2,802 [C] 
Celkem: A+B+C=355,493 [D]</t>
  </si>
  <si>
    <t>8</t>
  </si>
  <si>
    <t>12373</t>
  </si>
  <si>
    <t>ODKOP PRO SPOD STAVBU SILNIC A ŽELEZNIC TŘ. I</t>
  </si>
  <si>
    <t>Výkop pro odstranění stávajících hosp. sjezdů a aktivní zóny včetně odvozu na skládku bez ohledu na vzdálenost.   
Položka bude čerpána dle skutečnosti se souhlasem TDI</t>
  </si>
  <si>
    <t>Hospodářské sjezdy: 0,45*(6,5+5,7+7,6+8+8,2+9,7+9,1+7,5+12,8+6,5)=36,720 [A] 
Aktivní zóna: 1,6*0,5*2*1676,29*0,6=1 609,238 [B] 
Celkem: A+B=1 645,958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</si>
  <si>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</si>
  <si>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pro vybourání stávajících a uložení nových propustků, včetně odvozu na skládku bez ohledu na vzdálenost.   
Položka bude čerpána dle skutečnosti se souhlasem TDI</t>
  </si>
  <si>
    <t>km 0,353 80: (6,16*4,05*1,15)+(2,25*3,35*4,36)=61,554 [A] 
km 1,350 80: (6,00*4,68*1,32)+(2,10*3,15*4,15)+(16,81*2,92*1,47)+(1,33*0,8)=137,737 [B] 
km 0,480 10: (2,33*7,8)*(2,33*1*2)=84,691 [C] 
km 0,644 80: (2,33*10,3)*(2,33*1*2)=111,835 [D] 
km 0,645 80: (2,33*9,9)*(2,33*1*2)=107,492 [E] 
Celkem: A+B+C+D+E=503,309 [F]</t>
  </si>
  <si>
    <t>12920</t>
  </si>
  <si>
    <t>ČIŠTĚNÍ KRAJNIC OD NÁNOSU</t>
  </si>
  <si>
    <t>Krajnice z recyklátu v šířce 0,50 m, tl. 100 mm.  
Plocha odečtena ze Situace.</t>
  </si>
  <si>
    <t>Celkem: 1676,29*0,5*2*0,1=167,629 [A]</t>
  </si>
  <si>
    <t>- vodorovná a svislá doprava, přemístění, přeložení, manipulace s výkopkem a uložení na skládku (bez poplatku)</t>
  </si>
  <si>
    <t>11</t>
  </si>
  <si>
    <t>12931</t>
  </si>
  <si>
    <t>ČIŠTĚNÍ PŘÍKOPŮ OD NÁNOSU DO 0,25M3/M</t>
  </si>
  <si>
    <t>M</t>
  </si>
  <si>
    <t>Celkem: 1676,29*2=3 352,580 [A]</t>
  </si>
  <si>
    <t>12</t>
  </si>
  <si>
    <t>17180</t>
  </si>
  <si>
    <t>ULOŽENÍ SYPANINY DO NÁSYPŮ Z NAKUPOVANÝCH MATERIÁLŮ</t>
  </si>
  <si>
    <t>Zásyp v místě budovaných propustků   
Položka bude čerpána dle skutečnosti se souhlasem TDI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</si>
  <si>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</si>
  <si>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</si>
  <si>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Materiál pro sanaci aktivní zóny v případě nedodržení Edef.2  
Štěrkodrť ŠDa 0/63  
Bude čerpáno dle skutečnosti se souhlasem TDI</t>
  </si>
  <si>
    <t>1,60*0,50*2*1676,57*0,6=1 609,507 [A]</t>
  </si>
  <si>
    <t>14</t>
  </si>
  <si>
    <t>18110</t>
  </si>
  <si>
    <t>ÚPRAVA PLÁNĚ SE ZHUTNĚNÍM V HORNINĚ TŘ. I</t>
  </si>
  <si>
    <t>M2</t>
  </si>
  <si>
    <t>Sanace aktivní zóny v případě nedodržení Edef.2   
Plochy odečteny z vzorového řezu   
Bude čerpáno dle skutečnosti se souhlasem TDI</t>
  </si>
  <si>
    <t>1,60*2*1676,57*0,6=3 219,014 [A]</t>
  </si>
  <si>
    <t>položka zahrnuje úpravu pláně včetně vyrovnání výškových rozdílů. Míru zhutnění určuje projekt.</t>
  </si>
  <si>
    <t>Základy</t>
  </si>
  <si>
    <t>15</t>
  </si>
  <si>
    <t>272314</t>
  </si>
  <si>
    <t>ZÁKLADY Z PROSTÉHO BETONU DO C25/30 (B30)</t>
  </si>
  <si>
    <t>betonový práh C25/30-XF3</t>
  </si>
  <si>
    <t>km 0,353 80: (1,5*0,8*0,3)+(1,5*0,8*0,3)+(1,2*0,8*0,3)=1,008 [A] 
km 0,480 10: (1,0*0,8*0,3)+(1,0*0,8*0,3)=0,480 [B] 
km 0,644 80: (1,0*0,8*0,3)+(1,0*0,8*0,3)=0,480 [C] 
km 0,645 80: (1,0*0,8*0,3)+(1,0*0,8*0,3)=0,480 [D] 
km 1,350 80: (1,9*0,8*0,3)+(1,9*0,8*0,3)=0,912 [E] 
Celkem: A+B+C+D+E=3,360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</si>
  <si>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</si>
  <si>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16</t>
  </si>
  <si>
    <t>289971</t>
  </si>
  <si>
    <t>OPLÁŠTĚNÍ (ZPEVNĚNÍ) Z GEOTEXTILIE</t>
  </si>
  <si>
    <t>separační geotextilie min. 500g/m2, mechanická odolnost proti protlačení min. 3kN, pevnost v tahu min 5kN/m. Včetně zatažení do vrstvy ŠD    
položka bude čerpána dle skutečnosti se souhlasem TDI</t>
  </si>
  <si>
    <t>(0,5+0,5+1,6)*2*1676,57*0,6=5 230,898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</si>
  <si>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</si>
  <si>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</si>
  <si>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17</t>
  </si>
  <si>
    <t>451312</t>
  </si>
  <si>
    <t>PODKLADNÍ A VÝPLŇOVÉ VRSTVY Z PROSTÉHO BETONU C12/15</t>
  </si>
  <si>
    <t>podkladní beton pod troubou, obetonování trouby a pod vtokovou jímkou C12/15-Xo  
plochy jsou odečteny z vzorových řezů</t>
  </si>
  <si>
    <t>km 0,353 80: ((0,90*0,75)-(3,14*0,3*0,3))*23,6+(0,1*0,9*23,6)+(2,05*2,40*0,1)=11,877 [A] 
km 0,480 10: ((0,70*0,55)-(3,14*0,2*0,2))*7,8+(0,1*0,7*7,8)=2,569 [B] 
km 0,644 80: ((0,70*0,55)-(3,14*0,2*0,2))*10,3+(0,1*0,7*10,3)=3,393 [C] 
km 0,645 80: ((0,70*0,55)-(3,14*0,2*0,2))*9,9+(0,1*0,7*9,9)=3,261 [D] 
km 1,350 80: ((0,90*0,75)-(3,14*0,3*0,3))*7,9+(0,1*0,9*7,9)+(2,05*2,40*0,1)=4,303 [E] 
Celkem: A+B+C+D+E=25,403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</si>
  <si>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</si>
  <si>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18</t>
  </si>
  <si>
    <t>451314</t>
  </si>
  <si>
    <t>PODKLADNÍ A VÝPLŇOVÉ VRSTVY Z PROSTÉHO BETONU C25/30</t>
  </si>
  <si>
    <t>lože C20/25nXF3 tl. 100mm pod lomový kámen</t>
  </si>
  <si>
    <t>km 0,353 80: (1*1,55*0,1)+(1*1,55*0,1)+(1,2*1,36*0,1)+(1,23*1,65*0,1)=0,676 [A] 
km 0,480 10: (2,0*1,0*0,1)+(2,0*1,0*0,1)=0,400 [B] 
km 0,644 80: (2,0*1,0*0,1)+(2,0*1,0*0,1)=0,400 [C] 
km 0,645 80: (2,0*1,0*0,1)+(2,0*1,0*0,1)=0,400 [D] 
km 1,350 80: (2,0*2,0*0,1)+(2,0*1,0*0,1)+(2,0*1,0*0,1)=0,800 [E] 
Celkem: A+B+C+D+E=2,676 [F]</t>
  </si>
  <si>
    <t>19</t>
  </si>
  <si>
    <t>465512</t>
  </si>
  <si>
    <t>DLAŽBY Z LOMOVÉHO KAMENE NA MC</t>
  </si>
  <si>
    <t>Odláždění v prostoru vtoku a výtoku a šikmého čela. Dl. tl.150mm, vyspárováná cementovou maltou M25-XF3.</t>
  </si>
  <si>
    <t>km 0,353 80: (1*1,55*0,15)+(1*1,55*0,15)+(1,2*1,36*0,15)+(1,23*1,65*0,15)=1,014 [A] 
km 0,480 10: (2,0*1,0*0,15)+(2,0*1,0*0,15)=0,600 [B] 
km 0,644 80: (2,0*1,0*0,15)+(2,0*1,0*0,15)=0,600 [C] 
km 0,645 80: (2,0*1,0*0,15)+(2,0*1,0*0,15)=0,600 [D] 
km 1,350 80: (2,0*2,0*0,15)+(2,0*1,0*0,15)+(2,0*1,0*0,15)=1,200 [E] 
Celkem: A+B+C+D+E=4,014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</si>
  <si>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</si>
  <si>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</si>
  <si>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20</t>
  </si>
  <si>
    <t>56330</t>
  </si>
  <si>
    <t>VOZOVKOVÉ VRSTVY ZE ŠTĚRKODRTI</t>
  </si>
  <si>
    <t>ŠDa 0/32 tl, hutněno po dvou vrstvách. Případně doplněno vyfrézovaným materiálem dle diagnostiky.    
Uvažováno 60% délky úseku v šířce 1 m.   
Plochy odečteny z vzorového řezu   
Bude čerpáno dle skutečnosti se souhlasem TDI</t>
  </si>
  <si>
    <t>0,55*1676,57*0,6*2=1 106,536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</si>
  <si>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</si>
  <si>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</si>
  <si>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56332</t>
  </si>
  <si>
    <t>VOZOVKOVÉ VRSTVY ZE ŠTĚRKODRTI TL. DO 100MM</t>
  </si>
  <si>
    <t>ŠDa 0/32 tl. 100 mm  
Úprava hospodářských sjezdů.  
Plocha odečtena ze Situace.</t>
  </si>
  <si>
    <t>Celkem: 13,2+9,2+12,9+13,6+13,5+15,5+14,6+12,0+20,4+10,4=135,300 [A]</t>
  </si>
  <si>
    <t>22</t>
  </si>
  <si>
    <t>56962</t>
  </si>
  <si>
    <t>ZPEVNĚNÍ KRAJNIC Z RECYKLOVANÉHO MATERIÁLU TL DO 100MM</t>
  </si>
  <si>
    <t>Krajnice z recyklátu v šířce 0,50 m, tl. 100 mm.  
Lze použít ŠD 0/32  
Plocha odečtena ze Situace.</t>
  </si>
  <si>
    <t>Celkem: 1676,57*0,5*2=1 676,570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</si>
  <si>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</si>
  <si>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23</t>
  </si>
  <si>
    <t>572113</t>
  </si>
  <si>
    <t>INFILTRAČNÍ POSTŘIK Z EMULZE DO 0,5KG/M2</t>
  </si>
  <si>
    <t>Infiltrační postřik 0,3 kg/m2 na výztužnou geomříž.  
Plocha odečtena digitálně viz Situace, vzorový řez.</t>
  </si>
  <si>
    <t>1676,57*1,9*2*0,6=3 822,580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</si>
  <si>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</si>
  <si>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</si>
  <si>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572123</t>
  </si>
  <si>
    <t>INFILTRAČNÍ POSTŘIK Z EMULZE DO 1,0KG/M2</t>
  </si>
  <si>
    <t>Infiltrační postřik 0,7 kg/m2.  
Plocha odečtena digitálně viz Situace, vzorový řez.</t>
  </si>
  <si>
    <t>hl. trasa: 5,2*1676,57=8 718,164 [A] 
v místě sanace: 1,15*2*1676,57=3 856,111 [B] 
Celkem: A+B=12 574,275 [C]</t>
  </si>
  <si>
    <t>25</t>
  </si>
  <si>
    <t>572214</t>
  </si>
  <si>
    <t>SPOJOVACÍ POSTŘIK Z MODIFIK EMULZE DO 0,5KG/M2</t>
  </si>
  <si>
    <t>Spoj, postřik 0,3 kg/m2 na hl. trase, 0,5kg/m2 v místě napojení na účelové komunikace  
Plocha odečtena digitálně viz Situace, vzorový řez.</t>
  </si>
  <si>
    <t>hl. trasa: 1676,57*5,10=8 550,507 [A] 
účel. komunikace: 65,6+74,5=140,100 [B] 
Celkem: A+B=8 690,607 [C]</t>
  </si>
  <si>
    <t>26</t>
  </si>
  <si>
    <t>57475</t>
  </si>
  <si>
    <t>VOZOVKOVÉ VÝZTUŽNÉ VRSTVY Z GEOMŘÍŽOVINY</t>
  </si>
  <si>
    <t>Geomříž šířky 1,9m v místě sanací krajnic (dvouosá pevnost min. 50kn/m),</t>
  </si>
  <si>
    <t>- dodání geomříže v požadované kvalitě a v množství včetně přesahů (přesahy započteny v jednotkové ceně)  
- očištění podkladu  
- pokládka geomříže dle předepsaného technologického předpisu</t>
  </si>
  <si>
    <t>27</t>
  </si>
  <si>
    <t>574A04</t>
  </si>
  <si>
    <t>ASFALTOVÝ BETON PRO OBRUSNÉ VRSTVY ACO 11+, 11S</t>
  </si>
  <si>
    <t>ACO 11+ tl. 40 mm  
Plocha odečtena ze Situace.</t>
  </si>
  <si>
    <t>hl. trasa: 1676,57*5*0,04=335,314 [A] 
sjezdy: (65,6+74,5)*0,04=5,604 [B] 
Celkem: A+B=340,918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</si>
  <si>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</si>
  <si>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</si>
  <si>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574C06</t>
  </si>
  <si>
    <t>ASFALTOVÝ BETON PRO LOŽNÍ VRSTVY ACL 16+, 16S</t>
  </si>
  <si>
    <t>ACL 16+  tl. 50 mm  
Plocha odečtena digitáně ze Situace</t>
  </si>
  <si>
    <t>Hl. trasa: 1676,57*5,1*0,05=427,525 [A] 
Sjezdy: (65,6+74,5)*0,05=7,005 [B] 
Celkem: A+B=434,530 [C]</t>
  </si>
  <si>
    <t>29</t>
  </si>
  <si>
    <t>ACL 16+ pro vyrovnání příčných sklonů, průměrná tl. 15 mm     
Plocha odečtena digitáně ze Situace</t>
  </si>
  <si>
    <t>1676,57*5,2*0,015=130,772 [A]</t>
  </si>
  <si>
    <t>30</t>
  </si>
  <si>
    <t>574E06</t>
  </si>
  <si>
    <t>ASFALTOVÝ BETON PRO PODKLADNÍ VRSTVY ACP 16+, 16S</t>
  </si>
  <si>
    <t>ACP 16+  tl. 80 mm v místě sanací krajnic  
Plocha odečtena digitáně ze Situace 
Položka bude čerpána dle skutečnosti se souhlasem TDI 
1,15*0,08*2*1676,57*0,6=185,093 [A]</t>
  </si>
  <si>
    <t>31</t>
  </si>
  <si>
    <t>58910</t>
  </si>
  <si>
    <t>VÝPLŇ SPAR ASFALTEM</t>
  </si>
  <si>
    <t>Napojení na stávající komunikace.</t>
  </si>
  <si>
    <t>Celkem: 5,0+7,9+7,6+5,0=25,500 [A]</t>
  </si>
  <si>
    <t>položka zahrnuje:  
- dodávku předepsaného materiálu  
- vyčištění a výplň spar tímto materiálem</t>
  </si>
  <si>
    <t>Potrubí</t>
  </si>
  <si>
    <t>32</t>
  </si>
  <si>
    <t>89721</t>
  </si>
  <si>
    <t>VPUSŤ KANALIZAČNÍ HORSKÁ KOMPLETNÍ MONOLITICKÁ BETONOVÁ</t>
  </si>
  <si>
    <t>Horská vpust monolitická z betonu C 25/30 - XF4 oboustranně vyztužená KARI sítí 100*100/8, opatřená kompozitní mříží s rámem</t>
  </si>
  <si>
    <t>km 0,353 80: 1=1,000 [A] 
km 1,350 80: 1=1,000 [B] 
Celkem: A+B=2,000 [C]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</si>
  <si>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</si>
  <si>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</si>
  <si>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33</t>
  </si>
  <si>
    <t>91228</t>
  </si>
  <si>
    <t>SMĚROVÉ SLOUPKY Z PLAST HMOT VČETNĚ ODRAZNÉHO PÁSKU</t>
  </si>
  <si>
    <t>bílé: 96=96,000 [A] 
červené:4=4,000 [B] 
Celkem: A+B=100,000 [C]</t>
  </si>
  <si>
    <t>položka zahrnuje:  
- dodání a osazení sloupku včetně nutných zemních prací  
- vnitrostaveništní a mimostaveništní doprava  
- odrazky plastové nebo z retroreflexní fólie</t>
  </si>
  <si>
    <t>34</t>
  </si>
  <si>
    <t>914121</t>
  </si>
  <si>
    <t>DOPRAVNÍ ZNAČKY ZÁKLADNÍ VELIKOSTI OCELOVÉ FÓLIE TŘ 1 - DODÁVKA A MONTÁŽ</t>
  </si>
  <si>
    <t>1x A1b, 2x IZ4a, 2x IZ 4b  
kompletní dodávka včetně prefabrikovaného základu, patky, sloupku a spojovacího materiálu.</t>
  </si>
  <si>
    <t>5=5,000 [A]</t>
  </si>
  <si>
    <t>položka zahrnuje:  
- dodávku a montáž značek v požadovaném provedení</t>
  </si>
  <si>
    <t>35</t>
  </si>
  <si>
    <t>914123</t>
  </si>
  <si>
    <t>DOPRAVNÍ ZNAČKY ZÁKLADNÍ VELIKOSTI OCELOVÉ FÓLIE TŘ 1 - DEMONTÁŽ</t>
  </si>
  <si>
    <t>1x A1b, 2x IZ4a, 2x IZ 4b</t>
  </si>
  <si>
    <t>Položka zahrnuje odstranění, demontáž a odklizení materiálu s odvozem na předepsané místo</t>
  </si>
  <si>
    <t>36</t>
  </si>
  <si>
    <t>915111</t>
  </si>
  <si>
    <t>VODOROVNÉ DOPRAVNÍ ZNAČENÍ BARVOU HLADKÉ - DODÁVKA A POKLÁDKA</t>
  </si>
  <si>
    <t>Předznačení barvou.</t>
  </si>
  <si>
    <t>V4 (0,125): 1676,57*2*0,125=419,143 [A]</t>
  </si>
  <si>
    <t>položka zahrnuje:  
- dodání a pokládku nátěrového materiálu (měří se pouze natíraná plocha)  
- předznačení a reflexní úpravu</t>
  </si>
  <si>
    <t>37</t>
  </si>
  <si>
    <t>915231</t>
  </si>
  <si>
    <t>VODOR DOPRAV ZNAČ PLASTEM PROFIL ZVUČÍCÍ - DOD A POKLÁDKA</t>
  </si>
  <si>
    <t>Vodorovné značení bílé.</t>
  </si>
  <si>
    <t>38</t>
  </si>
  <si>
    <t>918346</t>
  </si>
  <si>
    <t>PROPUSTY Z TRUB DN 400MM</t>
  </si>
  <si>
    <t>Trouba DN400, korugované potrubí SN16</t>
  </si>
  <si>
    <t>7,80+10,30+9,90=28,000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</si>
  <si>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</si>
  <si>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39</t>
  </si>
  <si>
    <t>918358</t>
  </si>
  <si>
    <t>PROPUSTY Z TRUB DN 600MM</t>
  </si>
  <si>
    <t>Trouba DN600, korugované potrubí SN16</t>
  </si>
  <si>
    <t>23,60+7,90=31,500 [A]</t>
  </si>
  <si>
    <t>40</t>
  </si>
  <si>
    <t>919111</t>
  </si>
  <si>
    <t>ŘEZÁNÍ ASFALTOVÉHO KRYTU VOZOVEK TL DO 50MM</t>
  </si>
  <si>
    <t>položka zahrnuje řezání vozovkové vrstvy v předepsané tloušťce, včetně spotřeby vody</t>
  </si>
  <si>
    <t>41</t>
  </si>
  <si>
    <t>96615</t>
  </si>
  <si>
    <t>BOURÁNÍ KONSTRUKCÍ Z PROSTÉHO BETONU</t>
  </si>
  <si>
    <t>vybourání horské vpusti v km 1,350 80  
položka bude fakturována dle skutečnosti</t>
  </si>
  <si>
    <t>(1,2*0,9*0,2*4)+(1,2*1,2*0,3)=1,296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</si>
  <si>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</si>
  <si>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42</t>
  </si>
  <si>
    <t>966345</t>
  </si>
  <si>
    <t>BOURÁNÍ PROPUSTŮ Z TRUB DN DO 300MM</t>
  </si>
  <si>
    <t>odstranění stávajících propustků včetně obetonování včetně odvozu bez ohledu na vzdálenost (skládka zvolena zhotovitelem), uložení na skládku a poplatku za skládku, , poplatek za skládku vykázán v pol. č. 014102.3   
Položka bude fakturována dle skutečnosti.</t>
  </si>
  <si>
    <t>23=23,000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</si>
  <si>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</si>
  <si>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43</t>
  </si>
  <si>
    <t>966346</t>
  </si>
  <si>
    <t>BOURÁNÍ PROPUSTŮ Z TRUB DN DO 400MM</t>
  </si>
  <si>
    <t>5,7+8,0+7,6=21,300 [A]</t>
  </si>
  <si>
    <t>44</t>
  </si>
  <si>
    <t>966358</t>
  </si>
  <si>
    <t>BOURÁNÍ PROPUSTŮ Z TRUB DN DO 600MM</t>
  </si>
  <si>
    <t>odstranění stávajících propustků včetně obetonování včetně odvozu bez ohledu na vzdálenost (skládka zvolena zhotovitelem), uložení na skládku a poplatku za skládku, poplatek za skládku vykázán v pol. č. 014102.3   
Položka bude fakturována dle skutečnosti.</t>
  </si>
  <si>
    <t>7,5=7,500 [A]</t>
  </si>
  <si>
    <t>SO 151</t>
  </si>
  <si>
    <t>Dopravně inženýrské opatření</t>
  </si>
  <si>
    <t>Včetně dodání, montáže, přemístění po celou dobu staby + označení dle schématu B/15</t>
  </si>
  <si>
    <t>B1: 2=2,000 [A] 
IP10a: 2=2,000 [B] 
IP10b: 2=2,000 [C] 
IS11a: 3=3,000 [D] 
IS11b: 7 =7,000 [E] 
E3a: 2=2,000 [F] 
E13: 2=2,000 [G] 
Celkem: A+B+C+D+E+F+G=20,000 [H]</t>
  </si>
  <si>
    <t>914129</t>
  </si>
  <si>
    <t>R</t>
  </si>
  <si>
    <t>DOPRAV ZNAČKY ZÁKLAD VEL OCEL FÓLIE TŘ 1 - NÁJEMNÉ</t>
  </si>
  <si>
    <t>Nájemné k souhrnu pol.č. 914121 po celou dobu stavby.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</si>
  <si>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</si>
  <si>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</si>
  <si>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</si>
  <si>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17=17,000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</si>
  <si>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</si>
  <si>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</si>
  <si>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</si>
  <si>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</si>
  <si>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</si>
  <si>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Nájemné k souhrnu pol.č. 914922 po celou dobu stavby.</t>
  </si>
  <si>
    <t>položka zahrnuje sazbu za pronájem dopravních značek a zařízení. Počet měrných jednotek se určí jako součin počtu sloupků a počtu dní použití</t>
  </si>
  <si>
    <t>916131</t>
  </si>
  <si>
    <t>DOPRAV SVĚTLO VÝSTRAŽ SOUPRAVA 5KS - DOD A MONTÁŽ</t>
  </si>
  <si>
    <t>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</si>
  <si>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</si>
  <si>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</si>
  <si>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</si>
  <si>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</si>
  <si>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</si>
  <si>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</si>
  <si>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Nájemné k souhrnu pol.č. 916131 po celou dobu stavby.</t>
  </si>
  <si>
    <t>položka zahrnuje sazbu za pronájem zařízení. Počet měrných jednotek se určí jako součin počtu zařízení a počtu dní použití.</t>
  </si>
  <si>
    <t>916311</t>
  </si>
  <si>
    <t>DOPRAVNÍ ZÁBRANY Z2 S FÓLIÍ TŘ 1 - DOD A MONTÁŽ</t>
  </si>
  <si>
    <t>2+2=4,000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</si>
  <si>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</si>
  <si>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</si>
  <si>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</si>
  <si>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</si>
  <si>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</si>
  <si>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Nájemné k souhrnu pol.č. 916311 po celou dobu stavby.</t>
  </si>
  <si>
    <t>916712</t>
  </si>
  <si>
    <t>UPEVŇOVACÍ KONSTR - PODKLADNÍ DESKA POD 28KG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</si>
  <si>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</si>
  <si>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916713</t>
  </si>
  <si>
    <t>UPEVŇOVACÍ KONSTR - PODKLADNÍ DESKA POD 28KG - DEMONTÁŽ</t>
  </si>
  <si>
    <t>916719</t>
  </si>
  <si>
    <t>UPEVŇOVACÍ KONSTR - PODKLAD DESKA POD 28KG - NÁJEMNÉ</t>
  </si>
  <si>
    <t>Nájemné k souhrnu pol.č. 916712 po celou dobu stavby.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</si>
</sst>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02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48</v>
      </c>
      <c s="19" t="s">
        <v>19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50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51</v>
      </c>
    </row>
    <row r="21" spans="1:16" ht="12.75">
      <c r="A21" s="19" t="s">
        <v>35</v>
      </c>
      <c s="23" t="s">
        <v>23</v>
      </c>
      <c s="23" t="s">
        <v>48</v>
      </c>
      <c s="19" t="s">
        <v>13</v>
      </c>
      <c s="24" t="s">
        <v>49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52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51</v>
      </c>
    </row>
    <row r="25" spans="1:16" ht="12.75">
      <c r="A25" s="19" t="s">
        <v>35</v>
      </c>
      <c s="23" t="s">
        <v>25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89.25">
      <c r="A26" s="28" t="s">
        <v>40</v>
      </c>
      <c r="E26" s="29" t="s">
        <v>55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51</v>
      </c>
    </row>
    <row r="29" spans="1:16" ht="12.75">
      <c r="A29" s="19" t="s">
        <v>35</v>
      </c>
      <c s="23" t="s">
        <v>27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37</v>
      </c>
    </row>
    <row r="32" spans="1:5" ht="63.75">
      <c r="A32" t="s">
        <v>43</v>
      </c>
      <c r="E32" s="29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63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0+O8+O21+O66+O75+O88+O137+O142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</v>
      </c>
      <c s="32">
        <f>0+I8+I21+I66+I75+I88+I137+I142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66</v>
      </c>
      <c s="5"/>
      <c s="14" t="s">
        <v>67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68</v>
      </c>
      <c s="19" t="s">
        <v>19</v>
      </c>
      <c s="24" t="s">
        <v>69</v>
      </c>
      <c s="25" t="s">
        <v>70</v>
      </c>
      <c s="26">
        <v>7986.378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71</v>
      </c>
    </row>
    <row r="11" spans="1:5" ht="51">
      <c r="A11" s="30" t="s">
        <v>42</v>
      </c>
      <c r="E11" s="31" t="s">
        <v>72</v>
      </c>
    </row>
    <row r="12" spans="1:5" ht="25.5">
      <c r="A12" t="s">
        <v>43</v>
      </c>
      <c r="E12" s="29" t="s">
        <v>73</v>
      </c>
    </row>
    <row r="13" spans="1:16" ht="12.75">
      <c r="A13" s="19" t="s">
        <v>35</v>
      </c>
      <c s="23" t="s">
        <v>13</v>
      </c>
      <c s="23" t="s">
        <v>68</v>
      </c>
      <c s="19" t="s">
        <v>13</v>
      </c>
      <c s="24" t="s">
        <v>69</v>
      </c>
      <c s="25" t="s">
        <v>70</v>
      </c>
      <c s="26">
        <v>2149.975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74</v>
      </c>
    </row>
    <row r="15" spans="1:5" ht="12.75">
      <c r="A15" s="30" t="s">
        <v>42</v>
      </c>
      <c r="E15" s="31" t="s">
        <v>75</v>
      </c>
    </row>
    <row r="16" spans="1:5" ht="25.5">
      <c r="A16" t="s">
        <v>43</v>
      </c>
      <c r="E16" s="29" t="s">
        <v>73</v>
      </c>
    </row>
    <row r="17" spans="1:16" ht="12.75">
      <c r="A17" s="19" t="s">
        <v>35</v>
      </c>
      <c s="23" t="s">
        <v>12</v>
      </c>
      <c s="23" t="s">
        <v>68</v>
      </c>
      <c s="19" t="s">
        <v>12</v>
      </c>
      <c s="24" t="s">
        <v>69</v>
      </c>
      <c s="25" t="s">
        <v>70</v>
      </c>
      <c s="26">
        <v>21.82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76</v>
      </c>
    </row>
    <row r="19" spans="1:5" ht="63.75">
      <c r="A19" s="30" t="s">
        <v>42</v>
      </c>
      <c r="E19" s="31" t="s">
        <v>77</v>
      </c>
    </row>
    <row r="20" spans="1:5" ht="25.5">
      <c r="A20" t="s">
        <v>43</v>
      </c>
      <c r="E20" s="29" t="s">
        <v>73</v>
      </c>
    </row>
    <row r="21" spans="1:18" ht="12.75" customHeight="1">
      <c r="A21" s="5" t="s">
        <v>33</v>
      </c>
      <c s="5"/>
      <c s="35" t="s">
        <v>19</v>
      </c>
      <c s="5"/>
      <c s="21" t="s">
        <v>78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79</v>
      </c>
      <c s="19" t="s">
        <v>37</v>
      </c>
      <c s="24" t="s">
        <v>80</v>
      </c>
      <c s="25" t="s">
        <v>63</v>
      </c>
      <c s="26">
        <v>92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81</v>
      </c>
    </row>
    <row r="24" spans="1:5" ht="12.75">
      <c r="A24" s="30" t="s">
        <v>42</v>
      </c>
      <c r="E24" s="31" t="s">
        <v>37</v>
      </c>
    </row>
    <row r="25" spans="1:5" ht="63.75">
      <c r="A25" t="s">
        <v>43</v>
      </c>
      <c r="E25" s="29" t="s">
        <v>82</v>
      </c>
    </row>
    <row r="26" spans="1:16" ht="25.5">
      <c r="A26" s="19" t="s">
        <v>35</v>
      </c>
      <c s="23" t="s">
        <v>25</v>
      </c>
      <c s="23" t="s">
        <v>83</v>
      </c>
      <c s="19" t="s">
        <v>19</v>
      </c>
      <c s="24" t="s">
        <v>84</v>
      </c>
      <c s="25" t="s">
        <v>85</v>
      </c>
      <c s="26">
        <v>25.215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86</v>
      </c>
    </row>
    <row r="28" spans="1:5" ht="38.25">
      <c r="A28" s="30" t="s">
        <v>42</v>
      </c>
      <c r="E28" s="31" t="s">
        <v>87</v>
      </c>
    </row>
    <row r="29" spans="1:5" ht="63.75">
      <c r="A29" t="s">
        <v>43</v>
      </c>
      <c r="E29" s="29" t="s">
        <v>88</v>
      </c>
    </row>
    <row r="30" spans="1:16" ht="25.5">
      <c r="A30" s="19" t="s">
        <v>35</v>
      </c>
      <c s="23" t="s">
        <v>27</v>
      </c>
      <c s="23" t="s">
        <v>83</v>
      </c>
      <c s="19" t="s">
        <v>13</v>
      </c>
      <c s="24" t="s">
        <v>84</v>
      </c>
      <c s="25" t="s">
        <v>85</v>
      </c>
      <c s="26">
        <v>1106.351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90</v>
      </c>
    </row>
    <row r="33" spans="1:5" ht="63.75">
      <c r="A33" t="s">
        <v>43</v>
      </c>
      <c r="E33" s="29" t="s">
        <v>88</v>
      </c>
    </row>
    <row r="34" spans="1:16" ht="12.75">
      <c r="A34" s="19" t="s">
        <v>35</v>
      </c>
      <c s="23" t="s">
        <v>60</v>
      </c>
      <c s="23" t="s">
        <v>91</v>
      </c>
      <c s="19" t="s">
        <v>37</v>
      </c>
      <c s="24" t="s">
        <v>92</v>
      </c>
      <c s="25" t="s">
        <v>85</v>
      </c>
      <c s="26">
        <v>355.493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93</v>
      </c>
    </row>
    <row r="36" spans="1:5" ht="51">
      <c r="A36" s="30" t="s">
        <v>42</v>
      </c>
      <c r="E36" s="31" t="s">
        <v>94</v>
      </c>
    </row>
    <row r="37" spans="1:5" ht="63.75">
      <c r="A37" t="s">
        <v>43</v>
      </c>
      <c r="E37" s="29" t="s">
        <v>88</v>
      </c>
    </row>
    <row r="38" spans="1:16" ht="12.75">
      <c r="A38" s="19" t="s">
        <v>35</v>
      </c>
      <c s="23" t="s">
        <v>95</v>
      </c>
      <c s="23" t="s">
        <v>96</v>
      </c>
      <c s="19" t="s">
        <v>19</v>
      </c>
      <c s="24" t="s">
        <v>97</v>
      </c>
      <c s="25" t="s">
        <v>85</v>
      </c>
      <c s="26">
        <v>1645.958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98</v>
      </c>
    </row>
    <row r="40" spans="1:5" ht="38.25">
      <c r="A40" s="30" t="s">
        <v>42</v>
      </c>
      <c r="E40" s="31" t="s">
        <v>99</v>
      </c>
    </row>
    <row r="41" spans="1:5" ht="369.75">
      <c r="A41" t="s">
        <v>43</v>
      </c>
      <c r="E41" s="29" t="s">
        <v>100</v>
      </c>
    </row>
    <row r="42" spans="1:16" ht="12.75">
      <c r="A42" s="19" t="s">
        <v>35</v>
      </c>
      <c s="23" t="s">
        <v>30</v>
      </c>
      <c s="23" t="s">
        <v>96</v>
      </c>
      <c s="19" t="s">
        <v>13</v>
      </c>
      <c s="24" t="s">
        <v>97</v>
      </c>
      <c s="25" t="s">
        <v>85</v>
      </c>
      <c s="26">
        <v>503.309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101</v>
      </c>
    </row>
    <row r="44" spans="1:5" ht="89.25">
      <c r="A44" s="30" t="s">
        <v>42</v>
      </c>
      <c r="E44" s="31" t="s">
        <v>102</v>
      </c>
    </row>
    <row r="45" spans="1:5" ht="369.75">
      <c r="A45" t="s">
        <v>43</v>
      </c>
      <c r="E45" s="29" t="s">
        <v>100</v>
      </c>
    </row>
    <row r="46" spans="1:16" ht="12.75">
      <c r="A46" s="19" t="s">
        <v>35</v>
      </c>
      <c s="23" t="s">
        <v>32</v>
      </c>
      <c s="23" t="s">
        <v>103</v>
      </c>
      <c s="19" t="s">
        <v>37</v>
      </c>
      <c s="24" t="s">
        <v>104</v>
      </c>
      <c s="25" t="s">
        <v>85</v>
      </c>
      <c s="26">
        <v>167.629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105</v>
      </c>
    </row>
    <row r="48" spans="1:5" ht="12.75">
      <c r="A48" s="30" t="s">
        <v>42</v>
      </c>
      <c r="E48" s="31" t="s">
        <v>106</v>
      </c>
    </row>
    <row r="49" spans="1:5" ht="25.5">
      <c r="A49" t="s">
        <v>43</v>
      </c>
      <c r="E49" s="29" t="s">
        <v>107</v>
      </c>
    </row>
    <row r="50" spans="1:16" ht="12.75">
      <c r="A50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111</v>
      </c>
      <c s="26">
        <v>3352.58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112</v>
      </c>
    </row>
    <row r="53" spans="1:5" ht="25.5">
      <c r="A53" t="s">
        <v>43</v>
      </c>
      <c r="E53" s="29" t="s">
        <v>107</v>
      </c>
    </row>
    <row r="54" spans="1:16" ht="12.75">
      <c r="A54" s="19" t="s">
        <v>35</v>
      </c>
      <c s="23" t="s">
        <v>113</v>
      </c>
      <c s="23" t="s">
        <v>114</v>
      </c>
      <c s="19" t="s">
        <v>19</v>
      </c>
      <c s="24" t="s">
        <v>115</v>
      </c>
      <c s="25" t="s">
        <v>85</v>
      </c>
      <c s="26">
        <v>503.309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116</v>
      </c>
    </row>
    <row r="56" spans="1:5" ht="89.25">
      <c r="A56" s="30" t="s">
        <v>42</v>
      </c>
      <c r="E56" s="31" t="s">
        <v>102</v>
      </c>
    </row>
    <row r="57" spans="1:5" ht="280.5">
      <c r="A57" t="s">
        <v>43</v>
      </c>
      <c r="E57" s="29" t="s">
        <v>117</v>
      </c>
    </row>
    <row r="58" spans="1:16" ht="12.75">
      <c r="A58" s="19" t="s">
        <v>35</v>
      </c>
      <c s="23" t="s">
        <v>118</v>
      </c>
      <c s="23" t="s">
        <v>114</v>
      </c>
      <c s="19" t="s">
        <v>13</v>
      </c>
      <c s="24" t="s">
        <v>115</v>
      </c>
      <c s="25" t="s">
        <v>85</v>
      </c>
      <c s="26">
        <v>1609.507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119</v>
      </c>
    </row>
    <row r="60" spans="1:5" ht="12.75">
      <c r="A60" s="30" t="s">
        <v>42</v>
      </c>
      <c r="E60" s="31" t="s">
        <v>120</v>
      </c>
    </row>
    <row r="61" spans="1:5" ht="280.5">
      <c r="A61" t="s">
        <v>43</v>
      </c>
      <c r="E61" s="29" t="s">
        <v>117</v>
      </c>
    </row>
    <row r="62" spans="1:16" ht="12.75">
      <c r="A62" s="19" t="s">
        <v>35</v>
      </c>
      <c s="23" t="s">
        <v>121</v>
      </c>
      <c s="23" t="s">
        <v>122</v>
      </c>
      <c s="19" t="s">
        <v>37</v>
      </c>
      <c s="24" t="s">
        <v>123</v>
      </c>
      <c s="25" t="s">
        <v>124</v>
      </c>
      <c s="26">
        <v>3219.014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125</v>
      </c>
    </row>
    <row r="64" spans="1:5" ht="12.75">
      <c r="A64" s="30" t="s">
        <v>42</v>
      </c>
      <c r="E64" s="31" t="s">
        <v>126</v>
      </c>
    </row>
    <row r="65" spans="1:5" ht="25.5">
      <c r="A65" t="s">
        <v>43</v>
      </c>
      <c r="E65" s="29" t="s">
        <v>127</v>
      </c>
    </row>
    <row r="66" spans="1:18" ht="12.75" customHeight="1">
      <c r="A66" s="5" t="s">
        <v>33</v>
      </c>
      <c s="5"/>
      <c s="35" t="s">
        <v>13</v>
      </c>
      <c s="5"/>
      <c s="21" t="s">
        <v>128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85</v>
      </c>
      <c s="26">
        <v>3.36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132</v>
      </c>
    </row>
    <row r="69" spans="1:5" ht="76.5">
      <c r="A69" s="30" t="s">
        <v>42</v>
      </c>
      <c r="E69" s="31" t="s">
        <v>133</v>
      </c>
    </row>
    <row r="70" spans="1:5" ht="369.75">
      <c r="A70" t="s">
        <v>43</v>
      </c>
      <c r="E70" s="29" t="s">
        <v>134</v>
      </c>
    </row>
    <row r="71" spans="1:16" ht="12.75">
      <c r="A71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124</v>
      </c>
      <c s="26">
        <v>5230.898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38.25">
      <c r="A72" s="28" t="s">
        <v>40</v>
      </c>
      <c r="E72" s="29" t="s">
        <v>138</v>
      </c>
    </row>
    <row r="73" spans="1:5" ht="12.75">
      <c r="A73" s="30" t="s">
        <v>42</v>
      </c>
      <c r="E73" s="31" t="s">
        <v>139</v>
      </c>
    </row>
    <row r="74" spans="1:5" ht="102">
      <c r="A74" t="s">
        <v>43</v>
      </c>
      <c r="E74" s="29" t="s">
        <v>140</v>
      </c>
    </row>
    <row r="75" spans="1:18" ht="12.75" customHeight="1">
      <c r="A75" s="5" t="s">
        <v>33</v>
      </c>
      <c s="5"/>
      <c s="35" t="s">
        <v>23</v>
      </c>
      <c s="5"/>
      <c s="21" t="s">
        <v>141</v>
      </c>
      <c s="5"/>
      <c s="5"/>
      <c s="5"/>
      <c s="36">
        <f>0+Q75</f>
      </c>
      <c r="O75">
        <f>0+R75</f>
      </c>
      <c r="Q75">
        <f>0+I76+I80+I84</f>
      </c>
      <c>
        <f>0+O76+O80+O84</f>
      </c>
    </row>
    <row r="76" spans="1:16" ht="12.75">
      <c r="A76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85</v>
      </c>
      <c s="26">
        <v>25.403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145</v>
      </c>
    </row>
    <row r="78" spans="1:5" ht="102">
      <c r="A78" s="30" t="s">
        <v>42</v>
      </c>
      <c r="E78" s="31" t="s">
        <v>146</v>
      </c>
    </row>
    <row r="79" spans="1:5" ht="369.75">
      <c r="A79" t="s">
        <v>43</v>
      </c>
      <c r="E79" s="29" t="s">
        <v>147</v>
      </c>
    </row>
    <row r="80" spans="1:16" ht="12.75">
      <c r="A80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85</v>
      </c>
      <c s="26">
        <v>2.676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151</v>
      </c>
    </row>
    <row r="82" spans="1:5" ht="76.5">
      <c r="A82" s="30" t="s">
        <v>42</v>
      </c>
      <c r="E82" s="31" t="s">
        <v>152</v>
      </c>
    </row>
    <row r="83" spans="1:5" ht="369.75">
      <c r="A83" t="s">
        <v>43</v>
      </c>
      <c r="E83" s="29" t="s">
        <v>147</v>
      </c>
    </row>
    <row r="84" spans="1:16" ht="12.75">
      <c r="A84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85</v>
      </c>
      <c s="26">
        <v>4.014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156</v>
      </c>
    </row>
    <row r="86" spans="1:5" ht="89.25">
      <c r="A86" s="30" t="s">
        <v>42</v>
      </c>
      <c r="E86" s="31" t="s">
        <v>157</v>
      </c>
    </row>
    <row r="87" spans="1:5" ht="102">
      <c r="A87" t="s">
        <v>43</v>
      </c>
      <c r="E87" s="29" t="s">
        <v>158</v>
      </c>
    </row>
    <row r="88" spans="1:18" ht="12.75" customHeight="1">
      <c r="A88" s="5" t="s">
        <v>33</v>
      </c>
      <c s="5"/>
      <c s="35" t="s">
        <v>25</v>
      </c>
      <c s="5"/>
      <c s="21" t="s">
        <v>159</v>
      </c>
      <c s="5"/>
      <c s="5"/>
      <c s="5"/>
      <c s="36">
        <f>0+Q88</f>
      </c>
      <c r="O88">
        <f>0+R88</f>
      </c>
      <c r="Q88">
        <f>0+I89+I93+I97+I101+I105+I109+I113+I117+I121+I125+I129+I133</f>
      </c>
      <c>
        <f>0+O89+O93+O97+O101+O105+O109+O113+O117+O121+O125+O129+O133</f>
      </c>
    </row>
    <row r="89" spans="1:16" ht="12.75">
      <c r="A89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85</v>
      </c>
      <c s="26">
        <v>1106.536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63.75">
      <c r="A90" s="28" t="s">
        <v>40</v>
      </c>
      <c r="E90" s="29" t="s">
        <v>163</v>
      </c>
    </row>
    <row r="91" spans="1:5" ht="12.75">
      <c r="A91" s="30" t="s">
        <v>42</v>
      </c>
      <c r="E91" s="31" t="s">
        <v>164</v>
      </c>
    </row>
    <row r="92" spans="1:5" ht="51">
      <c r="A92" t="s">
        <v>43</v>
      </c>
      <c r="E92" s="29" t="s">
        <v>165</v>
      </c>
    </row>
    <row r="93" spans="1:16" ht="12.75">
      <c r="A93" s="19" t="s">
        <v>35</v>
      </c>
      <c s="23" t="s">
        <v>166</v>
      </c>
      <c s="23" t="s">
        <v>167</v>
      </c>
      <c s="19" t="s">
        <v>37</v>
      </c>
      <c s="24" t="s">
        <v>168</v>
      </c>
      <c s="25" t="s">
        <v>124</v>
      </c>
      <c s="26">
        <v>135.3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38.25">
      <c r="A94" s="28" t="s">
        <v>40</v>
      </c>
      <c r="E94" s="29" t="s">
        <v>169</v>
      </c>
    </row>
    <row r="95" spans="1:5" ht="12.75">
      <c r="A95" s="30" t="s">
        <v>42</v>
      </c>
      <c r="E95" s="31" t="s">
        <v>170</v>
      </c>
    </row>
    <row r="96" spans="1:5" ht="51">
      <c r="A96" t="s">
        <v>43</v>
      </c>
      <c r="E96" s="29" t="s">
        <v>165</v>
      </c>
    </row>
    <row r="97" spans="1:16" ht="12.75">
      <c r="A97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124</v>
      </c>
      <c s="26">
        <v>1676.57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38.25">
      <c r="A98" s="28" t="s">
        <v>40</v>
      </c>
      <c r="E98" s="29" t="s">
        <v>174</v>
      </c>
    </row>
    <row r="99" spans="1:5" ht="12.75">
      <c r="A99" s="30" t="s">
        <v>42</v>
      </c>
      <c r="E99" s="31" t="s">
        <v>175</v>
      </c>
    </row>
    <row r="100" spans="1:5" ht="102">
      <c r="A100" t="s">
        <v>43</v>
      </c>
      <c r="E100" s="29" t="s">
        <v>176</v>
      </c>
    </row>
    <row r="101" spans="1:16" ht="12.75">
      <c r="A101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124</v>
      </c>
      <c s="26">
        <v>3822.58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180</v>
      </c>
    </row>
    <row r="103" spans="1:5" ht="12.75">
      <c r="A103" s="30" t="s">
        <v>42</v>
      </c>
      <c r="E103" s="31" t="s">
        <v>181</v>
      </c>
    </row>
    <row r="104" spans="1:5" ht="51">
      <c r="A104" t="s">
        <v>43</v>
      </c>
      <c r="E104" s="29" t="s">
        <v>182</v>
      </c>
    </row>
    <row r="105" spans="1:16" ht="12.75">
      <c r="A105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124</v>
      </c>
      <c s="26">
        <v>12574.275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186</v>
      </c>
    </row>
    <row r="107" spans="1:5" ht="38.25">
      <c r="A107" s="30" t="s">
        <v>42</v>
      </c>
      <c r="E107" s="31" t="s">
        <v>187</v>
      </c>
    </row>
    <row r="108" spans="1:5" ht="51">
      <c r="A108" t="s">
        <v>43</v>
      </c>
      <c r="E108" s="29" t="s">
        <v>182</v>
      </c>
    </row>
    <row r="109" spans="1:16" ht="12.75">
      <c r="A109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124</v>
      </c>
      <c s="26">
        <v>8690.607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40</v>
      </c>
      <c r="E110" s="29" t="s">
        <v>191</v>
      </c>
    </row>
    <row r="111" spans="1:5" ht="38.25">
      <c r="A111" s="30" t="s">
        <v>42</v>
      </c>
      <c r="E111" s="31" t="s">
        <v>192</v>
      </c>
    </row>
    <row r="112" spans="1:5" ht="51">
      <c r="A112" t="s">
        <v>43</v>
      </c>
      <c r="E112" s="29" t="s">
        <v>182</v>
      </c>
    </row>
    <row r="113" spans="1:16" ht="12.75">
      <c r="A113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124</v>
      </c>
      <c s="26">
        <v>3822.58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196</v>
      </c>
    </row>
    <row r="115" spans="1:5" ht="12.75">
      <c r="A115" s="30" t="s">
        <v>42</v>
      </c>
      <c r="E115" s="31" t="s">
        <v>181</v>
      </c>
    </row>
    <row r="116" spans="1:5" ht="51">
      <c r="A116" t="s">
        <v>43</v>
      </c>
      <c r="E116" s="29" t="s">
        <v>197</v>
      </c>
    </row>
    <row r="117" spans="1:16" ht="12.75">
      <c r="A117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85</v>
      </c>
      <c s="26">
        <v>340.918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201</v>
      </c>
    </row>
    <row r="119" spans="1:5" ht="38.25">
      <c r="A119" s="30" t="s">
        <v>42</v>
      </c>
      <c r="E119" s="31" t="s">
        <v>202</v>
      </c>
    </row>
    <row r="120" spans="1:5" ht="140.25">
      <c r="A120" t="s">
        <v>43</v>
      </c>
      <c r="E120" s="29" t="s">
        <v>203</v>
      </c>
    </row>
    <row r="121" spans="1:16" ht="12.75">
      <c r="A121" s="19" t="s">
        <v>35</v>
      </c>
      <c s="23" t="s">
        <v>204</v>
      </c>
      <c s="23" t="s">
        <v>205</v>
      </c>
      <c s="19" t="s">
        <v>19</v>
      </c>
      <c s="24" t="s">
        <v>206</v>
      </c>
      <c s="25" t="s">
        <v>85</v>
      </c>
      <c s="26">
        <v>434.53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207</v>
      </c>
    </row>
    <row r="123" spans="1:5" ht="38.25">
      <c r="A123" s="30" t="s">
        <v>42</v>
      </c>
      <c r="E123" s="31" t="s">
        <v>208</v>
      </c>
    </row>
    <row r="124" spans="1:5" ht="140.25">
      <c r="A124" t="s">
        <v>43</v>
      </c>
      <c r="E124" s="29" t="s">
        <v>203</v>
      </c>
    </row>
    <row r="125" spans="1:16" ht="12.75">
      <c r="A125" s="19" t="s">
        <v>35</v>
      </c>
      <c s="23" t="s">
        <v>209</v>
      </c>
      <c s="23" t="s">
        <v>205</v>
      </c>
      <c s="19" t="s">
        <v>13</v>
      </c>
      <c s="24" t="s">
        <v>206</v>
      </c>
      <c s="25" t="s">
        <v>85</v>
      </c>
      <c s="26">
        <v>130.772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210</v>
      </c>
    </row>
    <row r="127" spans="1:5" ht="12.75">
      <c r="A127" s="30" t="s">
        <v>42</v>
      </c>
      <c r="E127" s="31" t="s">
        <v>211</v>
      </c>
    </row>
    <row r="128" spans="1:5" ht="140.25">
      <c r="A128" t="s">
        <v>43</v>
      </c>
      <c r="E128" s="29" t="s">
        <v>203</v>
      </c>
    </row>
    <row r="129" spans="1:16" ht="12.75">
      <c r="A129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85</v>
      </c>
      <c s="26">
        <v>185.093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51">
      <c r="A131" s="30" t="s">
        <v>42</v>
      </c>
      <c r="E131" s="31" t="s">
        <v>215</v>
      </c>
    </row>
    <row r="132" spans="1:5" ht="140.25">
      <c r="A132" t="s">
        <v>43</v>
      </c>
      <c r="E132" s="29" t="s">
        <v>203</v>
      </c>
    </row>
    <row r="133" spans="1:16" ht="12.75">
      <c r="A133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111</v>
      </c>
      <c s="26">
        <v>25.5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219</v>
      </c>
    </row>
    <row r="135" spans="1:5" ht="12.75">
      <c r="A135" s="30" t="s">
        <v>42</v>
      </c>
      <c r="E135" s="31" t="s">
        <v>220</v>
      </c>
    </row>
    <row r="136" spans="1:5" ht="38.25">
      <c r="A136" t="s">
        <v>43</v>
      </c>
      <c r="E136" s="29" t="s">
        <v>221</v>
      </c>
    </row>
    <row r="137" spans="1:18" ht="12.75" customHeight="1">
      <c r="A137" s="5" t="s">
        <v>33</v>
      </c>
      <c s="5"/>
      <c s="35" t="s">
        <v>95</v>
      </c>
      <c s="5"/>
      <c s="21" t="s">
        <v>222</v>
      </c>
      <c s="5"/>
      <c s="5"/>
      <c s="5"/>
      <c s="36">
        <f>0+Q137</f>
      </c>
      <c r="O137">
        <f>0+R137</f>
      </c>
      <c r="Q137">
        <f>0+I138</f>
      </c>
      <c>
        <f>0+O138</f>
      </c>
    </row>
    <row r="138" spans="1:16" ht="12.75">
      <c r="A138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63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226</v>
      </c>
    </row>
    <row r="140" spans="1:5" ht="38.25">
      <c r="A140" s="30" t="s">
        <v>42</v>
      </c>
      <c r="E140" s="31" t="s">
        <v>227</v>
      </c>
    </row>
    <row r="141" spans="1:5" ht="242.25">
      <c r="A141" t="s">
        <v>43</v>
      </c>
      <c r="E141" s="29" t="s">
        <v>228</v>
      </c>
    </row>
    <row r="142" spans="1:18" ht="12.75" customHeight="1">
      <c r="A142" s="5" t="s">
        <v>33</v>
      </c>
      <c s="5"/>
      <c s="35" t="s">
        <v>30</v>
      </c>
      <c s="5"/>
      <c s="21" t="s">
        <v>229</v>
      </c>
      <c s="5"/>
      <c s="5"/>
      <c s="5"/>
      <c s="36">
        <f>0+Q142</f>
      </c>
      <c r="O142">
        <f>0+R142</f>
      </c>
      <c r="Q142">
        <f>0+I143+I147+I151+I155+I159+I163+I167+I171+I175+I179+I183+I187</f>
      </c>
      <c>
        <f>0+O143+O147+O151+O155+O159+O163+O167+O171+O175+O179+O183+O187</f>
      </c>
    </row>
    <row r="143" spans="1:16" ht="12.75">
      <c r="A143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63</v>
      </c>
      <c s="26">
        <v>100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38.25">
      <c r="A145" s="30" t="s">
        <v>42</v>
      </c>
      <c r="E145" s="31" t="s">
        <v>233</v>
      </c>
    </row>
    <row r="146" spans="1:5" ht="51">
      <c r="A146" t="s">
        <v>43</v>
      </c>
      <c r="E146" s="29" t="s">
        <v>234</v>
      </c>
    </row>
    <row r="147" spans="1:16" ht="25.5">
      <c r="A147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63</v>
      </c>
      <c s="26">
        <v>5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38.25">
      <c r="A148" s="28" t="s">
        <v>40</v>
      </c>
      <c r="E148" s="29" t="s">
        <v>238</v>
      </c>
    </row>
    <row r="149" spans="1:5" ht="12.75">
      <c r="A149" s="30" t="s">
        <v>42</v>
      </c>
      <c r="E149" s="31" t="s">
        <v>239</v>
      </c>
    </row>
    <row r="150" spans="1:5" ht="25.5">
      <c r="A150" t="s">
        <v>43</v>
      </c>
      <c r="E150" s="29" t="s">
        <v>240</v>
      </c>
    </row>
    <row r="151" spans="1:16" ht="12.75">
      <c r="A151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63</v>
      </c>
      <c s="26">
        <v>5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244</v>
      </c>
    </row>
    <row r="153" spans="1:5" ht="12.75">
      <c r="A153" s="30" t="s">
        <v>42</v>
      </c>
      <c r="E153" s="31" t="s">
        <v>239</v>
      </c>
    </row>
    <row r="154" spans="1:5" ht="25.5">
      <c r="A154" t="s">
        <v>43</v>
      </c>
      <c r="E154" s="29" t="s">
        <v>245</v>
      </c>
    </row>
    <row r="155" spans="1:16" ht="25.5">
      <c r="A155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124</v>
      </c>
      <c s="26">
        <v>419.143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249</v>
      </c>
    </row>
    <row r="157" spans="1:5" ht="12.75">
      <c r="A157" s="30" t="s">
        <v>42</v>
      </c>
      <c r="E157" s="31" t="s">
        <v>250</v>
      </c>
    </row>
    <row r="158" spans="1:5" ht="38.25">
      <c r="A158" t="s">
        <v>43</v>
      </c>
      <c r="E158" s="29" t="s">
        <v>251</v>
      </c>
    </row>
    <row r="159" spans="1:16" ht="12.75">
      <c r="A159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124</v>
      </c>
      <c s="26">
        <v>419.143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255</v>
      </c>
    </row>
    <row r="161" spans="1:5" ht="12.75">
      <c r="A161" s="30" t="s">
        <v>42</v>
      </c>
      <c r="E161" s="31" t="s">
        <v>250</v>
      </c>
    </row>
    <row r="162" spans="1:5" ht="38.25">
      <c r="A162" t="s">
        <v>43</v>
      </c>
      <c r="E162" s="29" t="s">
        <v>251</v>
      </c>
    </row>
    <row r="163" spans="1:16" ht="12.75">
      <c r="A163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111</v>
      </c>
      <c s="26">
        <v>28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259</v>
      </c>
    </row>
    <row r="165" spans="1:5" ht="12.75">
      <c r="A165" s="30" t="s">
        <v>42</v>
      </c>
      <c r="E165" s="31" t="s">
        <v>260</v>
      </c>
    </row>
    <row r="166" spans="1:5" ht="63.75">
      <c r="A166" t="s">
        <v>43</v>
      </c>
      <c r="E166" s="29" t="s">
        <v>261</v>
      </c>
    </row>
    <row r="167" spans="1:16" ht="12.75">
      <c r="A167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111</v>
      </c>
      <c s="26">
        <v>31.5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265</v>
      </c>
    </row>
    <row r="169" spans="1:5" ht="12.75">
      <c r="A169" s="30" t="s">
        <v>42</v>
      </c>
      <c r="E169" s="31" t="s">
        <v>266</v>
      </c>
    </row>
    <row r="170" spans="1:5" ht="63.75">
      <c r="A170" t="s">
        <v>43</v>
      </c>
      <c r="E170" s="29" t="s">
        <v>261</v>
      </c>
    </row>
    <row r="171" spans="1:16" ht="12.75">
      <c r="A171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111</v>
      </c>
      <c s="26">
        <v>25.5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219</v>
      </c>
    </row>
    <row r="173" spans="1:5" ht="12.75">
      <c r="A173" s="30" t="s">
        <v>42</v>
      </c>
      <c r="E173" s="31" t="s">
        <v>220</v>
      </c>
    </row>
    <row r="174" spans="1:5" ht="25.5">
      <c r="A174" t="s">
        <v>43</v>
      </c>
      <c r="E174" s="29" t="s">
        <v>270</v>
      </c>
    </row>
    <row r="175" spans="1:16" ht="12.75">
      <c r="A175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85</v>
      </c>
      <c s="26">
        <v>1.296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25.5">
      <c r="A176" s="28" t="s">
        <v>40</v>
      </c>
      <c r="E176" s="29" t="s">
        <v>274</v>
      </c>
    </row>
    <row r="177" spans="1:5" ht="12.75">
      <c r="A177" s="30" t="s">
        <v>42</v>
      </c>
      <c r="E177" s="31" t="s">
        <v>275</v>
      </c>
    </row>
    <row r="178" spans="1:5" ht="102">
      <c r="A178" t="s">
        <v>43</v>
      </c>
      <c r="E178" s="29" t="s">
        <v>276</v>
      </c>
    </row>
    <row r="179" spans="1:16" ht="12.75">
      <c r="A179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111</v>
      </c>
      <c s="26">
        <v>23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51">
      <c r="A180" s="28" t="s">
        <v>40</v>
      </c>
      <c r="E180" s="29" t="s">
        <v>280</v>
      </c>
    </row>
    <row r="181" spans="1:5" ht="12.75">
      <c r="A181" s="30" t="s">
        <v>42</v>
      </c>
      <c r="E181" s="31" t="s">
        <v>281</v>
      </c>
    </row>
    <row r="182" spans="1:5" ht="114.75">
      <c r="A182" t="s">
        <v>43</v>
      </c>
      <c r="E182" s="29" t="s">
        <v>282</v>
      </c>
    </row>
    <row r="183" spans="1:16" ht="12.75">
      <c r="A183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111</v>
      </c>
      <c s="26">
        <v>21.3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51">
      <c r="A184" s="28" t="s">
        <v>40</v>
      </c>
      <c r="E184" s="29" t="s">
        <v>280</v>
      </c>
    </row>
    <row r="185" spans="1:5" ht="12.75">
      <c r="A185" s="30" t="s">
        <v>42</v>
      </c>
      <c r="E185" s="31" t="s">
        <v>286</v>
      </c>
    </row>
    <row r="186" spans="1:5" ht="114.75">
      <c r="A186" t="s">
        <v>43</v>
      </c>
      <c r="E186" s="29" t="s">
        <v>282</v>
      </c>
    </row>
    <row r="187" spans="1:16" ht="12.75">
      <c r="A187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111</v>
      </c>
      <c s="26">
        <v>7.5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51">
      <c r="A188" s="28" t="s">
        <v>40</v>
      </c>
      <c r="E188" s="29" t="s">
        <v>290</v>
      </c>
    </row>
    <row r="189" spans="1:5" ht="12.75">
      <c r="A189" s="30" t="s">
        <v>42</v>
      </c>
      <c r="E189" s="31" t="s">
        <v>291</v>
      </c>
    </row>
    <row r="190" spans="1:5" ht="114.75">
      <c r="A190" t="s">
        <v>43</v>
      </c>
      <c r="E190" s="29" t="s">
        <v>282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292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292</v>
      </c>
      <c s="5"/>
      <c s="14" t="s">
        <v>293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229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25.5">
      <c r="A9" s="19" t="s">
        <v>35</v>
      </c>
      <c s="23" t="s">
        <v>19</v>
      </c>
      <c s="23" t="s">
        <v>236</v>
      </c>
      <c s="19" t="s">
        <v>37</v>
      </c>
      <c s="24" t="s">
        <v>237</v>
      </c>
      <c s="25" t="s">
        <v>63</v>
      </c>
      <c s="26">
        <v>20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294</v>
      </c>
    </row>
    <row r="11" spans="1:5" ht="102">
      <c r="A11" s="30" t="s">
        <v>42</v>
      </c>
      <c r="E11" s="31" t="s">
        <v>295</v>
      </c>
    </row>
    <row r="12" spans="1:5" ht="25.5">
      <c r="A12" t="s">
        <v>43</v>
      </c>
      <c r="E12" s="29" t="s">
        <v>240</v>
      </c>
    </row>
    <row r="13" spans="1:16" ht="12.75">
      <c r="A13" s="19" t="s">
        <v>35</v>
      </c>
      <c s="23" t="s">
        <v>13</v>
      </c>
      <c s="23" t="s">
        <v>242</v>
      </c>
      <c s="19" t="s">
        <v>37</v>
      </c>
      <c s="24" t="s">
        <v>243</v>
      </c>
      <c s="25" t="s">
        <v>63</v>
      </c>
      <c s="26">
        <v>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02">
      <c r="A15" s="30" t="s">
        <v>42</v>
      </c>
      <c r="E15" s="31" t="s">
        <v>295</v>
      </c>
    </row>
    <row r="16" spans="1:5" ht="25.5">
      <c r="A16" t="s">
        <v>43</v>
      </c>
      <c r="E16" s="29" t="s">
        <v>245</v>
      </c>
    </row>
    <row r="17" spans="1:16" ht="12.75">
      <c r="A17" s="19" t="s">
        <v>35</v>
      </c>
      <c s="23" t="s">
        <v>12</v>
      </c>
      <c s="23" t="s">
        <v>296</v>
      </c>
      <c s="19" t="s">
        <v>297</v>
      </c>
      <c s="24" t="s">
        <v>298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299</v>
      </c>
    </row>
    <row r="19" spans="1:5" ht="12.75">
      <c r="A19" s="30" t="s">
        <v>42</v>
      </c>
      <c r="E19" s="31" t="s">
        <v>37</v>
      </c>
    </row>
    <row r="20" spans="1:5" ht="25.5">
      <c r="A20" t="s">
        <v>43</v>
      </c>
      <c r="E20" s="29" t="s">
        <v>300</v>
      </c>
    </row>
    <row r="21" spans="1:16" ht="12.75">
      <c r="A21" s="19" t="s">
        <v>35</v>
      </c>
      <c s="23" t="s">
        <v>23</v>
      </c>
      <c s="23" t="s">
        <v>301</v>
      </c>
      <c s="19" t="s">
        <v>37</v>
      </c>
      <c s="24" t="s">
        <v>302</v>
      </c>
      <c s="25" t="s">
        <v>63</v>
      </c>
      <c s="26">
        <v>17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303</v>
      </c>
    </row>
    <row r="24" spans="1:5" ht="63.75">
      <c r="A24" t="s">
        <v>43</v>
      </c>
      <c r="E24" s="29" t="s">
        <v>304</v>
      </c>
    </row>
    <row r="25" spans="1:16" ht="12.75">
      <c r="A25" s="19" t="s">
        <v>35</v>
      </c>
      <c s="23" t="s">
        <v>25</v>
      </c>
      <c s="23" t="s">
        <v>305</v>
      </c>
      <c s="19" t="s">
        <v>37</v>
      </c>
      <c s="24" t="s">
        <v>306</v>
      </c>
      <c s="25" t="s">
        <v>63</v>
      </c>
      <c s="26">
        <v>17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303</v>
      </c>
    </row>
    <row r="28" spans="1:5" ht="25.5">
      <c r="A28" t="s">
        <v>43</v>
      </c>
      <c r="E28" s="29" t="s">
        <v>245</v>
      </c>
    </row>
    <row r="29" spans="1:16" ht="12.75">
      <c r="A29" s="19" t="s">
        <v>35</v>
      </c>
      <c s="23" t="s">
        <v>27</v>
      </c>
      <c s="23" t="s">
        <v>307</v>
      </c>
      <c s="19" t="s">
        <v>297</v>
      </c>
      <c s="24" t="s">
        <v>308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309</v>
      </c>
    </row>
    <row r="31" spans="1:5" ht="12.75">
      <c r="A31" s="30" t="s">
        <v>42</v>
      </c>
      <c r="E31" s="31" t="s">
        <v>37</v>
      </c>
    </row>
    <row r="32" spans="1:5" ht="25.5">
      <c r="A32" t="s">
        <v>43</v>
      </c>
      <c r="E32" s="29" t="s">
        <v>310</v>
      </c>
    </row>
    <row r="33" spans="1:16" ht="12.75">
      <c r="A33" s="19" t="s">
        <v>35</v>
      </c>
      <c s="23" t="s">
        <v>60</v>
      </c>
      <c s="23" t="s">
        <v>311</v>
      </c>
      <c s="19" t="s">
        <v>37</v>
      </c>
      <c s="24" t="s">
        <v>312</v>
      </c>
      <c s="25" t="s">
        <v>63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313</v>
      </c>
    </row>
    <row r="36" spans="1:5" ht="63.75">
      <c r="A36" t="s">
        <v>43</v>
      </c>
      <c r="E36" s="29" t="s">
        <v>314</v>
      </c>
    </row>
    <row r="37" spans="1:16" ht="12.75">
      <c r="A37" s="19" t="s">
        <v>35</v>
      </c>
      <c s="23" t="s">
        <v>95</v>
      </c>
      <c s="23" t="s">
        <v>315</v>
      </c>
      <c s="19" t="s">
        <v>37</v>
      </c>
      <c s="24" t="s">
        <v>316</v>
      </c>
      <c s="25" t="s">
        <v>63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313</v>
      </c>
    </row>
    <row r="40" spans="1:5" ht="25.5">
      <c r="A40" t="s">
        <v>43</v>
      </c>
      <c r="E40" s="29" t="s">
        <v>317</v>
      </c>
    </row>
    <row r="41" spans="1:16" ht="12.75">
      <c r="A41" s="19" t="s">
        <v>35</v>
      </c>
      <c s="23" t="s">
        <v>30</v>
      </c>
      <c s="23" t="s">
        <v>318</v>
      </c>
      <c s="19" t="s">
        <v>297</v>
      </c>
      <c s="24" t="s">
        <v>319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320</v>
      </c>
    </row>
    <row r="43" spans="1:5" ht="12.75">
      <c r="A43" s="30" t="s">
        <v>42</v>
      </c>
      <c r="E43" s="31" t="s">
        <v>37</v>
      </c>
    </row>
    <row r="44" spans="1:5" ht="25.5">
      <c r="A44" t="s">
        <v>43</v>
      </c>
      <c r="E44" s="29" t="s">
        <v>321</v>
      </c>
    </row>
    <row r="45" spans="1:16" ht="12.75">
      <c r="A45" s="19" t="s">
        <v>35</v>
      </c>
      <c s="23" t="s">
        <v>32</v>
      </c>
      <c s="23" t="s">
        <v>322</v>
      </c>
      <c s="19" t="s">
        <v>37</v>
      </c>
      <c s="24" t="s">
        <v>323</v>
      </c>
      <c s="25" t="s">
        <v>63</v>
      </c>
      <c s="26">
        <v>4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324</v>
      </c>
    </row>
    <row r="48" spans="1:5" ht="51">
      <c r="A48" t="s">
        <v>43</v>
      </c>
      <c r="E48" s="29" t="s">
        <v>325</v>
      </c>
    </row>
    <row r="49" spans="1:16" ht="12.75">
      <c r="A49" s="19" t="s">
        <v>35</v>
      </c>
      <c s="23" t="s">
        <v>108</v>
      </c>
      <c s="23" t="s">
        <v>326</v>
      </c>
      <c s="19" t="s">
        <v>37</v>
      </c>
      <c s="24" t="s">
        <v>327</v>
      </c>
      <c s="25" t="s">
        <v>63</v>
      </c>
      <c s="26">
        <v>4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324</v>
      </c>
    </row>
    <row r="52" spans="1:5" ht="25.5">
      <c r="A52" t="s">
        <v>43</v>
      </c>
      <c r="E52" s="29" t="s">
        <v>317</v>
      </c>
    </row>
    <row r="53" spans="1:16" ht="12.75">
      <c r="A53" s="19" t="s">
        <v>35</v>
      </c>
      <c s="23" t="s">
        <v>113</v>
      </c>
      <c s="23" t="s">
        <v>328</v>
      </c>
      <c s="19" t="s">
        <v>297</v>
      </c>
      <c s="24" t="s">
        <v>329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330</v>
      </c>
    </row>
    <row r="55" spans="1:5" ht="12.75">
      <c r="A55" s="30" t="s">
        <v>42</v>
      </c>
      <c r="E55" s="31" t="s">
        <v>37</v>
      </c>
    </row>
    <row r="56" spans="1:5" ht="25.5">
      <c r="A56" t="s">
        <v>43</v>
      </c>
      <c r="E56" s="29" t="s">
        <v>321</v>
      </c>
    </row>
    <row r="57" spans="1:16" ht="25.5">
      <c r="A57" s="19" t="s">
        <v>35</v>
      </c>
      <c s="23" t="s">
        <v>118</v>
      </c>
      <c s="23" t="s">
        <v>331</v>
      </c>
      <c s="19" t="s">
        <v>37</v>
      </c>
      <c s="24" t="s">
        <v>332</v>
      </c>
      <c s="25" t="s">
        <v>63</v>
      </c>
      <c s="26">
        <v>17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303</v>
      </c>
    </row>
    <row r="60" spans="1:5" ht="63.75">
      <c r="A60" t="s">
        <v>43</v>
      </c>
      <c r="E60" s="29" t="s">
        <v>333</v>
      </c>
    </row>
    <row r="61" spans="1:16" ht="12.75">
      <c r="A61" s="19" t="s">
        <v>35</v>
      </c>
      <c s="23" t="s">
        <v>121</v>
      </c>
      <c s="23" t="s">
        <v>334</v>
      </c>
      <c s="19" t="s">
        <v>37</v>
      </c>
      <c s="24" t="s">
        <v>335</v>
      </c>
      <c s="25" t="s">
        <v>63</v>
      </c>
      <c s="26">
        <v>17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303</v>
      </c>
    </row>
    <row r="64" spans="1:5" ht="25.5">
      <c r="A64" t="s">
        <v>43</v>
      </c>
      <c r="E64" s="29" t="s">
        <v>317</v>
      </c>
    </row>
    <row r="65" spans="1:16" ht="12.75">
      <c r="A65" s="19" t="s">
        <v>35</v>
      </c>
      <c s="23" t="s">
        <v>129</v>
      </c>
      <c s="23" t="s">
        <v>336</v>
      </c>
      <c s="19" t="s">
        <v>297</v>
      </c>
      <c s="24" t="s">
        <v>337</v>
      </c>
      <c s="25" t="s">
        <v>39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338</v>
      </c>
    </row>
    <row r="67" spans="1:5" ht="12.75">
      <c r="A67" s="30" t="s">
        <v>42</v>
      </c>
      <c r="E67" s="31" t="s">
        <v>37</v>
      </c>
    </row>
    <row r="68" spans="1:5" ht="25.5">
      <c r="A68" t="s">
        <v>43</v>
      </c>
      <c r="E68" s="29" t="s">
        <v>321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